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y\Downloads\MCA_files\"/>
    </mc:Choice>
  </mc:AlternateContent>
  <xr:revisionPtr revIDLastSave="0" documentId="13_ncr:1_{02BA4E1E-7A45-42D6-911F-A520E4C1D9AE}" xr6:coauthVersionLast="47" xr6:coauthVersionMax="47" xr10:uidLastSave="{00000000-0000-0000-0000-000000000000}"/>
  <bookViews>
    <workbookView xWindow="345" yWindow="765" windowWidth="19485" windowHeight="984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F60" i="1" l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J10" i="1" l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<sst xmlns="http://schemas.openxmlformats.org/spreadsheetml/2006/main" count="55" uniqueCount="44">
  <si>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</si>
  <si>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</si>
  <si>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</si>
  <si>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</si>
  <si>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</si>
  <si>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</si>
  <si>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</si>
  <si>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</si>
  <si>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</si>
  <si>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</si>
  <si>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</si>
  <si>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</si>
  <si>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</si>
  <si>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</si>
  <si>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</si>
  <si>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</si>
  <si>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</si>
  <si>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</si>
  <si>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</si>
  <si>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</si>
  <si>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</si>
  <si>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</si>
  <si>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</si>
  <si>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</si>
  <si>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</si>
  <si>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</si>
  <si>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</si>
  <si>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</si>
  <si>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</si>
  <si>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</si>
  <si>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</si>
  <si>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</si>
  <si>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</si>
  <si>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</si>
  <si>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</si>
  <si>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</si>
  <si>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</t>
    <phoneticPr fontId="1"/>
  </si>
  <si>
    <t>NO1</t>
    <phoneticPr fontId="1"/>
  </si>
  <si>
    <t>1H</t>
    <phoneticPr fontId="1"/>
  </si>
  <si>
    <t>NO2</t>
    <phoneticPr fontId="1"/>
  </si>
  <si>
    <t>NO3</t>
    <phoneticPr fontId="1"/>
  </si>
  <si>
    <t>NO4</t>
    <phoneticPr fontId="1"/>
  </si>
  <si>
    <t>NO5</t>
    <phoneticPr fontId="1"/>
  </si>
  <si>
    <t>NO6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</si>
</sst>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13</xdr:col>
      <xdr:colOff>47625</xdr:colOff>
      <xdr:row>25</xdr:row>
      <xdr:rowOff>130968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FCB7904-978A-9B3B-C159-93583FCF83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7905750" cy="4417218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25</xdr:col>
      <xdr:colOff>607219</xdr:colOff>
      <xdr:row>27</xdr:row>
      <xdr:rowOff>100675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3241358-E4A7-6F9F-DF1E-ED0BD995E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77250" y="178594"/>
          <a:ext cx="7417594" cy="474411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47625</xdr:rowOff>
    </xdr:from>
    <xdr:to>
      <xdr:col>12</xdr:col>
      <xdr:colOff>333374</xdr:colOff>
      <xdr:row>52</xdr:row>
      <xdr:rowOff>36291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D12FDCE3-83C3-303A-5165-D6051857D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226844"/>
          <a:ext cx="7572374" cy="4096322"/>
        </a:xfrm>
        <a:prstGeom prst="rect">
          <a:avLst/>
        </a:prstGeom>
      </xdr:spPr>
    </xdr:pic>
    <xdr:clientData/>
  </xdr:twoCellAnchor>
  <xdr:twoCellAnchor editAs="oneCell">
    <xdr:from>
      <xdr:col>13</xdr:col>
      <xdr:colOff>333375</xdr:colOff>
      <xdr:row>30</xdr:row>
      <xdr:rowOff>59531</xdr:rowOff>
    </xdr:from>
    <xdr:to>
      <xdr:col>25</xdr:col>
      <xdr:colOff>285750</xdr:colOff>
      <xdr:row>54</xdr:row>
      <xdr:rowOff>50603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20032BA2-F148-3BA7-9BF2-99381A06E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191500" y="5417344"/>
          <a:ext cx="7381875" cy="427732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23812</xdr:rowOff>
    </xdr:from>
    <xdr:to>
      <xdr:col>11</xdr:col>
      <xdr:colOff>250031</xdr:colOff>
      <xdr:row>81</xdr:row>
      <xdr:rowOff>47625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44706338-0094-721B-D7B9-D64DDB112D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0203656"/>
          <a:ext cx="6869906" cy="4310063"/>
        </a:xfrm>
        <a:prstGeom prst="rect">
          <a:avLst/>
        </a:prstGeom>
      </xdr:spPr>
    </xdr:pic>
    <xdr:clientData/>
  </xdr:twoCellAnchor>
  <xdr:twoCellAnchor editAs="oneCell">
    <xdr:from>
      <xdr:col>12</xdr:col>
      <xdr:colOff>607219</xdr:colOff>
      <xdr:row>57</xdr:row>
      <xdr:rowOff>11905</xdr:rowOff>
    </xdr:from>
    <xdr:to>
      <xdr:col>23</xdr:col>
      <xdr:colOff>595312</xdr:colOff>
      <xdr:row>82</xdr:row>
      <xdr:rowOff>129225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AB94313D-2EF4-0BA2-1131-FDDD77AA2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46219" y="10191749"/>
          <a:ext cx="6798468" cy="4582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2" sqref="C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38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8" t="s">
        <v>3</v>
      </c>
      <c r="H6" s="79"/>
      <c r="I6" s="85"/>
      <c r="J6" s="78" t="s">
        <v>23</v>
      </c>
      <c r="K6" s="79"/>
      <c r="L6" s="85"/>
      <c r="M6" s="78" t="s">
        <v>24</v>
      </c>
      <c r="N6" s="79"/>
      <c r="O6" s="85"/>
    </row>
    <row r="7" spans="1:18" ht="19.5" thickBot="1" x14ac:dyDescent="0.45">
      <c r="A7" s="25"/>
      <c r="B7" s="25" t="s">
        <v>2</v>
      </c>
      <c r="C7" s="59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v>100000</v>
      </c>
      <c r="H8" s="18">
        <v>100000</v>
      </c>
      <c r="I8" s="19">
        <v>100000</v>
      </c>
      <c r="J8" s="82" t="s">
        <v>23</v>
      </c>
      <c r="K8" s="83"/>
      <c r="L8" s="84"/>
      <c r="M8" s="82"/>
      <c r="N8" s="83"/>
      <c r="O8" s="84"/>
    </row>
    <row r="9" spans="1:18" x14ac:dyDescent="0.4">
      <c r="A9" s="7">
        <v>1</v>
      </c>
      <c r="B9" s="21"/>
      <c r="C9" s="47"/>
      <c r="D9" s="51"/>
      <c r="E9" s="52"/>
      <c r="F9" s="77"/>
      <c r="G9" s="20"/>
      <c r="H9" s="20" t="str">
        <f t="shared" ref="H9" si="0">IF(E9="","",H8+N9)</f>
        <v/>
      </c>
      <c r="I9" s="20" t="str">
        <f t="shared" ref="I9" si="1">IF(F9="","",I8+O9)</f>
        <v/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 t="str">
        <f>IF(D9="","",J9*D9)</f>
        <v/>
      </c>
      <c r="N9" s="39" t="str">
        <f>IF(E9="","",K9*E9)</f>
        <v/>
      </c>
      <c r="O9" s="40" t="str">
        <f>IF(F9="","",L9*F9)</f>
        <v/>
      </c>
      <c r="P9" s="20"/>
      <c r="Q9" s="20"/>
      <c r="R9" s="20"/>
    </row>
    <row r="10" spans="1:18" x14ac:dyDescent="0.4">
      <c r="A10" s="7">
        <v>2</v>
      </c>
      <c r="B10" s="4"/>
      <c r="C10" s="44"/>
      <c r="D10" s="53"/>
      <c r="E10" s="54"/>
      <c r="F10" s="55"/>
      <c r="G10" s="20" t="str">
        <f t="shared" ref="G10:G42" si="2">IF(D10="","",G9+M10)</f>
        <v/>
      </c>
      <c r="H10" s="20" t="str">
        <f t="shared" ref="H10:H42" si="3">IF(E10="","",H9+N10)</f>
        <v/>
      </c>
      <c r="I10" s="20" t="str">
        <f t="shared" ref="I10:I42" si="4">IF(F10="","",I9+O10)</f>
        <v/>
      </c>
      <c r="J10" s="41" t="str">
        <f t="shared" ref="J10:J12" si="5">IF(G9="","",G9*0.03)</f>
        <v/>
      </c>
      <c r="K10" s="42" t="str">
        <f t="shared" ref="K10:K12" si="6">IF(H9="","",H9*0.03)</f>
        <v/>
      </c>
      <c r="L10" s="43" t="str">
        <f t="shared" ref="L10:L12" si="7">IF(I9="","",I9*0.03)</f>
        <v/>
      </c>
      <c r="M10" s="41" t="str">
        <f t="shared" ref="M10:M12" si="8">IF(D10="","",J10*D10)</f>
        <v/>
      </c>
      <c r="N10" s="42" t="str">
        <f t="shared" ref="N10:N12" si="9">IF(E10="","",K10*E10)</f>
        <v/>
      </c>
      <c r="O10" s="43" t="str">
        <f t="shared" ref="O10:O12" si="10">IF(F10="","",L10*F10)</f>
        <v/>
      </c>
      <c r="P10" s="20"/>
      <c r="Q10" s="20"/>
      <c r="R10" s="20"/>
    </row>
    <row r="11" spans="1:18" x14ac:dyDescent="0.4">
      <c r="A11" s="7">
        <v>3</v>
      </c>
      <c r="B11" s="4"/>
      <c r="C11" s="44"/>
      <c r="D11" s="53"/>
      <c r="E11" s="54"/>
      <c r="F11" s="73"/>
      <c r="G11" s="20" t="str">
        <f t="shared" si="2"/>
        <v/>
      </c>
      <c r="H11" s="20" t="str">
        <f t="shared" si="3"/>
        <v/>
      </c>
      <c r="I11" s="20" t="str">
        <f t="shared" si="4"/>
        <v/>
      </c>
      <c r="J11" s="41" t="str">
        <f t="shared" si="5"/>
        <v/>
      </c>
      <c r="K11" s="42" t="str">
        <f t="shared" si="6"/>
        <v/>
      </c>
      <c r="L11" s="43" t="str">
        <f t="shared" si="7"/>
        <v/>
      </c>
      <c r="M11" s="41" t="str">
        <f t="shared" si="8"/>
        <v/>
      </c>
      <c r="N11" s="42" t="str">
        <f t="shared" si="9"/>
        <v/>
      </c>
      <c r="O11" s="43" t="str">
        <f t="shared" si="10"/>
        <v/>
      </c>
      <c r="P11" s="20"/>
      <c r="Q11" s="20"/>
      <c r="R11" s="20"/>
    </row>
    <row r="12" spans="1:18" x14ac:dyDescent="0.4">
      <c r="A12" s="7">
        <v>4</v>
      </c>
      <c r="B12" s="4"/>
      <c r="C12" s="44"/>
      <c r="D12" s="53"/>
      <c r="E12" s="54"/>
      <c r="F12" s="55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 t="str">
        <f t="shared" si="5"/>
        <v/>
      </c>
      <c r="K12" s="42" t="str">
        <f t="shared" si="6"/>
        <v/>
      </c>
      <c r="L12" s="43" t="str">
        <f t="shared" si="7"/>
        <v/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">
      <c r="A13" s="7">
        <v>5</v>
      </c>
      <c r="B13" s="4"/>
      <c r="C13" s="44"/>
      <c r="D13" s="53"/>
      <c r="E13" s="54"/>
      <c r="F13" s="73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55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55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55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0</v>
      </c>
      <c r="E59" s="1">
        <f>COUNTIF(E9:E58,1.5)</f>
        <v>0</v>
      </c>
      <c r="F59" s="6">
        <f>COUNTIF(F9:F58,2)</f>
        <v>0</v>
      </c>
      <c r="G59" s="65">
        <f>M59+G8</f>
        <v>100000</v>
      </c>
      <c r="H59" s="18">
        <f>N59+H8</f>
        <v>100000</v>
      </c>
      <c r="I59" s="19">
        <f>O59+I8</f>
        <v>100000</v>
      </c>
      <c r="J59" s="62" t="s">
        <v>31</v>
      </c>
      <c r="K59" s="63">
        <f>B58-B9</f>
        <v>0</v>
      </c>
      <c r="L59" s="64" t="s">
        <v>32</v>
      </c>
      <c r="M59" s="74">
        <f>SUM(M9:M58)</f>
        <v>0</v>
      </c>
      <c r="N59" s="75">
        <f>SUM(N9:N58)</f>
        <v>0</v>
      </c>
      <c r="O59" s="76">
        <f>SUM(O9:O58)</f>
        <v>0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8" t="s">
        <v>30</v>
      </c>
      <c r="H60" s="79"/>
      <c r="I60" s="85"/>
      <c r="J60" s="78" t="s">
        <v>33</v>
      </c>
      <c r="K60" s="79"/>
      <c r="L60" s="85"/>
      <c r="M60" s="7"/>
      <c r="O60" s="3"/>
    </row>
    <row r="61" spans="1:15" ht="19.5" thickBot="1" x14ac:dyDescent="0.45">
      <c r="A61" s="7"/>
      <c r="B61" s="80" t="s">
        <v>35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</v>
      </c>
      <c r="H61" s="70">
        <f t="shared" ref="H61" si="21">H59/H8</f>
        <v>1</v>
      </c>
      <c r="I61" s="71">
        <f>I59/I8</f>
        <v>1</v>
      </c>
      <c r="J61" s="60" t="e">
        <f>(G61-100%)*30/K59</f>
        <v>#DIV/0!</v>
      </c>
      <c r="K61" s="60" t="e">
        <f>(H61-100%)*30/K59</f>
        <v>#DIV/0!</v>
      </c>
      <c r="L61" s="61" t="e">
        <f>(I61-100%)*30/K59</f>
        <v>#DIV/0!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2" t="e">
        <f t="shared" ref="D62:E62" si="22">D59/(D59+D60+D61)</f>
        <v>#DIV/0!</v>
      </c>
      <c r="E62" s="67" t="e">
        <f t="shared" si="22"/>
        <v>#DIV/0!</v>
      </c>
      <c r="F62" s="68" t="e">
        <f>F59/(F59+F60+F61)</f>
        <v>#DIV/0!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P57"/>
  <sheetViews>
    <sheetView tabSelected="1" zoomScale="80" zoomScaleNormal="80" workbookViewId="0">
      <selection activeCell="O58" sqref="O58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2:16" x14ac:dyDescent="0.4">
      <c r="B1" s="49" t="s">
        <v>37</v>
      </c>
      <c r="P1" s="49" t="s">
        <v>39</v>
      </c>
    </row>
    <row r="29" spans="2:16" x14ac:dyDescent="0.4">
      <c r="B29" s="49" t="s">
        <v>40</v>
      </c>
    </row>
    <row r="30" spans="2:16" x14ac:dyDescent="0.4">
      <c r="P30" s="49" t="s">
        <v>41</v>
      </c>
    </row>
    <row r="57" spans="2:15" x14ac:dyDescent="0.4">
      <c r="B57" s="49" t="s">
        <v>42</v>
      </c>
      <c r="O57" s="49" t="s">
        <v>43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26</v>
      </c>
    </row>
    <row r="2" spans="1:10" x14ac:dyDescent="0.4">
      <c r="A2" s="88"/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27</v>
      </c>
    </row>
    <row r="12" spans="1:10" x14ac:dyDescent="0.4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28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篠原光江</cp:lastModifiedBy>
  <dcterms:created xsi:type="dcterms:W3CDTF">2020-09-18T03:10:57Z</dcterms:created>
  <dcterms:modified xsi:type="dcterms:W3CDTF">2023-08-31T11:24:07Z</dcterms:modified>
</cp:coreProperties>
</file>